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" sheetId="1" r:id="rId1"/>
    <sheet name="SO 182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<sst xmlns="http://schemas.openxmlformats.org/spreadsheetml/2006/main" count="1099" uniqueCount="398">
  <si>
    <t>ASPE10</t>
  </si>
  <si>
    <t>S</t>
  </si>
  <si>
    <t>Firma: ÚDRŽBA SILNIC Královéhradeckého kraje a.s.</t>
  </si>
  <si>
    <t>Soupis prací objektu</t>
  </si>
  <si>
    <t xml:space="preserve">Stavba: </t>
  </si>
  <si>
    <t>35801</t>
  </si>
  <si>
    <t>Zajištění svahu II/317 Borohrádek_neoceněný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</si>
  <si>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</si>
  <si>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</si>
  <si>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</si>
  <si>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</si>
  <si>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</si>
  <si>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</si>
  <si>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</si>
  <si>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</si>
  <si>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</si>
  <si>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</si>
  <si>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</si>
  <si>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</si>
  <si>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</si>
  <si>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</si>
  <si>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</si>
  <si>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</si>
  <si>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</si>
  <si>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</si>
  <si>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</si>
  <si>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</si>
  <si>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</si>
  <si>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</si>
  <si>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</si>
  <si>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</si>
  <si>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</si>
  <si>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</si>
  <si>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</si>
  <si>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</si>
  <si>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</si>
  <si>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</si>
  <si>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</si>
  <si>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</si>
  <si>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</si>
  <si>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</si>
  <si>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Přechody nutno ochránit. Zajištění stavby proti škodám na okolních pozemcích a objektech.  
Pavná cena.</t>
  </si>
  <si>
    <t>VV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</si>
  <si>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</si>
  <si>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</si>
  <si>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</si>
  <si>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</si>
  <si>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DÍLA. 3x tištěné paré + elektronicky.  
Pevná cena.</t>
  </si>
  <si>
    <t>zahrnuje veškeré náklady spojené s objednatelem požadovanými pracemi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</si>
  <si>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</si>
  <si>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</si>
  <si>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</si>
  <si>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</t>
  </si>
  <si>
    <t>B</t>
  </si>
  <si>
    <t>Zaměření vrstev pro určení kubatur konstrukčních vrstev, sanací a celkových plošných a délkových výměr.  
Pevná cena.</t>
  </si>
  <si>
    <t>02943</t>
  </si>
  <si>
    <t>OSTATNÍ POŽADAVKY - VYPRACOVÁNÍ RDS</t>
  </si>
  <si>
    <t>REALIZAČNÍ DOKUMENTACE STAVBY  
3 x tištěné paré + elektronicky  
Pevná cena</t>
  </si>
  <si>
    <t>02944</t>
  </si>
  <si>
    <t>OSTAT POŽADAVKY - DOKUMENTACE SKUTEČ PROVEDENÍ V DIGIT FORMĚ</t>
  </si>
  <si>
    <t>DOKUMENTACE SKUTEČNÉHO PROVEDENÍ STAVBY ve 3 vyhotoveních + elektronicky</t>
  </si>
  <si>
    <t>7</t>
  </si>
  <si>
    <t>02945</t>
  </si>
  <si>
    <t>OSTAT POŽADAVKY - GEOMETRICKÝ PLÁN</t>
  </si>
  <si>
    <t>Geometrický plán pro majetkové vypořádání vlastnických vztahů, potvrzený katastrálním úřadem.  
Pevná cena.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</si>
  <si>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</si>
  <si>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</si>
  <si>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</si>
  <si>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</si>
  <si>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</si>
  <si>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</si>
  <si>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</si>
  <si>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</si>
  <si>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</si>
  <si>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  
2 velkoplošné reklamní panely v obou směrech provozu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</si>
  <si>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</si>
  <si>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</si>
  <si>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</si>
  <si>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Veškeré náklady na dočasné úpravy a regulaci dopravy i pěších na staveništi a nezbytné značení a opatření vyplývající z požadavků BOZP na staveništi vč. provizorních lávek, nájezdů,...</t>
  </si>
  <si>
    <t>zahrnuje objednatelem povolené náklady na požadovaná zařízení zhotovitele</t>
  </si>
  <si>
    <t>SO 182</t>
  </si>
  <si>
    <t>Dopravně inženýrská opatření</t>
  </si>
  <si>
    <t>02720</t>
  </si>
  <si>
    <t>POMOC PRÁCE ZŘÍZ NEBO ZAJIŠŤ REGULACI A OCHRANU DOPRAVY</t>
  </si>
  <si>
    <t>Projednání DIO pro záležitosti zajištění dopravy během stavby s příslušným správním orgánem a dotčenými orgány státní správy a ostatními dotčenými subjekty.</t>
  </si>
  <si>
    <t>1=1,000 [A]</t>
  </si>
  <si>
    <t>Ostatní konstrukce a práce</t>
  </si>
  <si>
    <t>914122</t>
  </si>
  <si>
    <t>R</t>
  </si>
  <si>
    <t>DOPRAVNÍ ZNAČKY ZÁKLADNÍ VELIKOSTI OCELOVÉ FÓLIE TŘ 1 - MONTÁŽ S PŘEMÍSTĚNÍM</t>
  </si>
  <si>
    <t>včetně dodání, montáže, přemístění a nájmu po celou dobu výstavby</t>
  </si>
  <si>
    <t>Fáze 1. 14=14,000 [A] 
Fáze 2. 10=10,000 [B] 
Celkem: A+B=24,000 [C]</t>
  </si>
  <si>
    <t>položka zahrnuje:  
- dopravu demontované značky z dočasné skládky  
- osazení a montáž značky na místě určeném projektem  
- nutnou opravu poškozených částí 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</si>
  <si>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</si>
  <si>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</si>
  <si>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 
místo</t>
  </si>
  <si>
    <t>914622</t>
  </si>
  <si>
    <t>DOPRAV ZNAČKY 150X150CM OCEL FÓLIE TŘ 1 - MONTÁŽ S PŘESUNEM</t>
  </si>
  <si>
    <t>fáze 2.  3=3,000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</si>
  <si>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</si>
  <si>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916152</t>
  </si>
  <si>
    <t>SEMAFOROVÁ PŘENOSNÁ SOUPRAVA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</si>
  <si>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</si>
  <si>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</si>
  <si>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</si>
  <si>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</si>
  <si>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Položka zahrnuje odstranění, demontáž a odklizení zařízení s odvozem na předepsané místo</t>
  </si>
  <si>
    <t>916312</t>
  </si>
  <si>
    <t>DOPRAVNÍ ZÁBRANY Z2 S FÓLIÍ TŘ 1 - MONTÁŽ S PŘESUNEM</t>
  </si>
  <si>
    <t>fáze 2.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</si>
  <si>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</si>
  <si>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</si>
  <si>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</si>
  <si>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SO 201</t>
  </si>
  <si>
    <t>Zajištění svahu</t>
  </si>
  <si>
    <t>014102</t>
  </si>
  <si>
    <t>POPLATKY ZA SKLÁDKU</t>
  </si>
  <si>
    <t>T</t>
  </si>
  <si>
    <t>pol. 11332 - pol. 17411 77,05-23,2=53,850 [A] 
pol. 13273 63,08=63,080 [B] 
Celkem: 2,0*(A+B)=233,860 [C]</t>
  </si>
  <si>
    <t>zahrnuje veškeré poplatky provozovateli skládky související s uložením odpadu na skládce.</t>
  </si>
  <si>
    <t>014112</t>
  </si>
  <si>
    <t>POPLATKY ZA SKLÁDKU TYP S-IO (INERTNÍ ODPAD)</t>
  </si>
  <si>
    <t>pol. 96616 1,3*2,5 t/m3=3,250 [A]</t>
  </si>
  <si>
    <t>014132</t>
  </si>
  <si>
    <t>POPLATKY ZA SKLÁDKU TYP S-NO (NEBEZPEČNÝ ODPAD)</t>
  </si>
  <si>
    <t>pol. 11333 1,938*2,4 t/m3=4,651 [A]</t>
  </si>
  <si>
    <t>Zemní práce</t>
  </si>
  <si>
    <t>11332</t>
  </si>
  <si>
    <t>ODSTRANĚNÍ PODKLADŮ ZPEVNĚNÝCH PLOCH Z KAMENIVA NESTMELENÉHO</t>
  </si>
  <si>
    <t>M3</t>
  </si>
  <si>
    <t>Včetně odvozu a uložení na skládku. Odvozová vzdálenost v režii zhotovitele.</t>
  </si>
  <si>
    <t>23,0*6,7*0,35=77,050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</si>
  <si>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</si>
  <si>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</si>
  <si>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</si>
  <si>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15,5*2,5*0,05=1,938 [A]</t>
  </si>
  <si>
    <t>11372</t>
  </si>
  <si>
    <t>FRÉZOVÁNÍ ZPEVNĚNÝCH PLOCH ASFALTOVÝCH</t>
  </si>
  <si>
    <t>Zhotovitel v ceně zohlední možnost zpětného využití vyfrézovaného materiálu na stavbě. Včetně odvozu a uložení na skládku dodavatele.</t>
  </si>
  <si>
    <t>tl.40mm: 0,04*((24,0*6,5)-(15,5*2,5))=4,690 [A] 
 tl.60mm: 0,06*((23,6*6,6)-(15,5*2,5))=7,021 [B] 
Celkem: A+B=11,711 [C]</t>
  </si>
  <si>
    <t>12110</t>
  </si>
  <si>
    <t>SEJMUTÍ ORNICE NEBO LESNÍ PŮDY</t>
  </si>
  <si>
    <t>včetně naložení, odvozu a uložení na dočasnou skládku</t>
  </si>
  <si>
    <t>0,15*(16,2+5,1+3,8)=3,765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</si>
  <si>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</si>
  <si>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</si>
  <si>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</si>
  <si>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včetně naložení a odvozu ze zemníku na stavbu</t>
  </si>
  <si>
    <t>pol. 17411 23,20=23,200 [A] 
pol. 18222 0,15*(5,1+3,8)=1,335 [B] 
pol. 18232 0,15*16,2=2,430 [C] 
Celkem: A+B+C=26,965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</si>
  <si>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</si>
  <si>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</t>
  </si>
  <si>
    <t>HLOUBENÍ RÝH ŠÍŘ DO 2M PAŽ I NEPAŽ TŘ. I</t>
  </si>
  <si>
    <t>pod prahem  19,0*3,0*1,0=57,000 [A] 
obnovení koryta 8,0*0,8*0,5=3,200 [B] 
zemní krajnice 24,0*0,4*0,3=2,880 [C] 
Celkem: A+B+C=63,080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</si>
  <si>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</si>
  <si>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</si>
  <si>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</si>
  <si>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pol. 12110 0,15*(16,2+5,1+3,8)=3,765 [A] 
pol. 13273 63,08=63,080 [B] 
Celkem: A+B=66,845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</si>
  <si>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</si>
  <si>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</si>
  <si>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173103</t>
  </si>
  <si>
    <t>ZEMNÍ KRAJNICE A DOSYPÁVKY SE ZHUT DO 100% PS</t>
  </si>
  <si>
    <t>Doplnění krajnic a svahů zeminou - vhodný nenamrzavý materiál.  
Včetně nákupu a dopravy na stavbu.  
Včetně dohutnění násypu na 100% PS.</t>
  </si>
  <si>
    <t>24,0*0,4*0,3=2,880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</si>
  <si>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</si>
  <si>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12</t>
  </si>
  <si>
    <t>17411</t>
  </si>
  <si>
    <t>ZÁSYP JAM A RÝH ZEMINOU SE ZHUTNĚNÍM</t>
  </si>
  <si>
    <t>líc prahu 20,0*1,0*1,0=20,000 [A] 
obnovení koryta 8,0*0,8*0,5=3,200 [B] 
Celkem: A+B=23,200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</si>
  <si>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</si>
  <si>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</si>
  <si>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18222</t>
  </si>
  <si>
    <t>ROZPROSTŘENÍ ORNICE VE SVAHU V TL DO 0,15M</t>
  </si>
  <si>
    <t>M2</t>
  </si>
  <si>
    <t>včetně naložení a přemístění z dočasné skládky</t>
  </si>
  <si>
    <t>5,1+3,8=8,900 [A]</t>
  </si>
  <si>
    <t>položka zahrnuje:  
nutné přemístění ornice z dočasných skládek vzdálených do 50m rozprostření ornice v předepsané tloušťce ve svahu přes 1:5</t>
  </si>
  <si>
    <t>14</t>
  </si>
  <si>
    <t>18232</t>
  </si>
  <si>
    <t>ROZPROSTŘENÍ ORNICE V ROVINĚ V TL DO 0,15M</t>
  </si>
  <si>
    <t>16,2=16,200 [A]</t>
  </si>
  <si>
    <t>položka zahrnuje:  
nutné přemístění ornice z dočasných skládek vzdálených do 50m  
rozprostření ornice v předepsané tloušťce v rovině a ve svahu do 1:5</t>
  </si>
  <si>
    <t>15</t>
  </si>
  <si>
    <t>18241</t>
  </si>
  <si>
    <t>ZALOŽENÍ TRÁVNÍKU RUČNÍM VÝSEVEM</t>
  </si>
  <si>
    <t>16,2+5,1+3,8=25,100 [A]</t>
  </si>
  <si>
    <t>Zahrnuje dodání předepsané travní směsi, její výsev na ornici, zalévání, první pokosení, to vše  
bez ohledu na sklon terénu</t>
  </si>
  <si>
    <t>Základy</t>
  </si>
  <si>
    <t>16</t>
  </si>
  <si>
    <t>21263</t>
  </si>
  <si>
    <t>TRATIVODY KOMPLET Z TRUB Z PLAST HMOT DN DO 150MM</t>
  </si>
  <si>
    <t>M</t>
  </si>
  <si>
    <t>rubová drenáž</t>
  </si>
  <si>
    <t>23,0=23,000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</si>
  <si>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</si>
  <si>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17</t>
  </si>
  <si>
    <t>21331</t>
  </si>
  <si>
    <t>DRENÁŽNÍ VRSTVY Z BETONU MEZEROVITÉHO (DRENÁŽNÍHO)</t>
  </si>
  <si>
    <t>beton  C20/25n-XF3</t>
  </si>
  <si>
    <t>obetonování drenáže 
23,0*0,3*0,2=1,380 [A]</t>
  </si>
  <si>
    <t>Položka zahrnuje:  
- dodávku předepsaného materiálu pro drenážní vrstvu, včetně mimostaveništní a vnitrostaveništní dopravy  
- provedení drenážní vrstvy předepsaných rozměrů a předepsaného tvaru</t>
  </si>
  <si>
    <t>18</t>
  </si>
  <si>
    <t>227821</t>
  </si>
  <si>
    <t>MIKROPILOTY KOMPLET D DO 100MM NA POVRCHU</t>
  </si>
  <si>
    <t>2*11*(5,3+0,5)=127,600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</si>
  <si>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</si>
  <si>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19</t>
  </si>
  <si>
    <t>26112</t>
  </si>
  <si>
    <t>VRTY PRO KOTVENÍ, INJEKTÁŽ A MIKROPILOTY NA POVRCHU TŘ. I D DO 100MM</t>
  </si>
  <si>
    <t>mikropiloty 2*11*(2,0+0,5)=55,000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</si>
  <si>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</si>
  <si>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20</t>
  </si>
  <si>
    <t>26122</t>
  </si>
  <si>
    <t>VRTY PRO KOTVENÍ, INJEKTÁŽ A MIKROPILOTY NA POVRCHU TŘ. II D DO 100MM</t>
  </si>
  <si>
    <t>mikropiloty 2*11*3,3=72,600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</si>
  <si>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</si>
  <si>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Svislé konstrukce</t>
  </si>
  <si>
    <t>21</t>
  </si>
  <si>
    <t>31717</t>
  </si>
  <si>
    <t>KOVOVÉ KONSTRUKCE PRO KOTVENÍ ŘÍMSY</t>
  </si>
  <si>
    <t>KG</t>
  </si>
  <si>
    <t>betonářská výztuž ve tvaru obráceného U za betonovaná v prahu 
18/0,2*1,5*0,888 kg/m=119,880 [A]</t>
  </si>
  <si>
    <t>Položka zahrnuje dodávku (výrobu) kotevního prvku předepsaného tvaru a jeho osazení do předepsané polohy včetně nezbytných prací (vrty, zálivky apod.)</t>
  </si>
  <si>
    <t>22</t>
  </si>
  <si>
    <t>317326</t>
  </si>
  <si>
    <t>ŘÍMSY ZE ŽELEZOBETONU DO C40/50</t>
  </si>
  <si>
    <t>C35/45 XF4, XD3</t>
  </si>
  <si>
    <t>18,0*(0,55*0,3+0,25*0,4)=4,770 [A] 
rezerva na dodání nezhutněné směsi 10% 0,1*A=0,477 [B] 
Celkem: A+B=5,247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</si>
  <si>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</si>
  <si>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</si>
  <si>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317365</t>
  </si>
  <si>
    <t>VÝZTUŽ ŘÍMS Z OCELI 10505, B500B</t>
  </si>
  <si>
    <t>5,247*0,15 t/m3=0,787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</si>
  <si>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</si>
  <si>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24</t>
  </si>
  <si>
    <t>327325</t>
  </si>
  <si>
    <t>ZDI OPĚRNÉ, ZÁRUBNÍ, NÁBŘEŽNÍ ZE ŽELEZOVÉHO BETONU DO C30/37</t>
  </si>
  <si>
    <t>C 30/37 XF2, XD1</t>
  </si>
  <si>
    <t>ŽB práh 
18*1,0*0,86=15,480 [A] 
rezerva na dodání nezhutněné směsi 10% 0,1*A=1,548 [B] 
Celkem: A+B=17,028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</si>
  <si>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</si>
  <si>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</si>
  <si>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327365</t>
  </si>
  <si>
    <t>VÝZTUŽ ZDÍ OPĚRNÝCH, ZÁRUBNÍCH, NÁBŘEŽNÍCH Z OCELI 10505, B500B</t>
  </si>
  <si>
    <t>17,028*0,18 t/m3=3,065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</si>
  <si>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</si>
  <si>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</si>
  <si>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26</t>
  </si>
  <si>
    <t>451313</t>
  </si>
  <si>
    <t>PODKLADNÍ A VÝPLŇOVÉ VRSTVY Z PROSTÉHO BETONU C16/20</t>
  </si>
  <si>
    <t>podkladní beton18,5*1,55*0,15 =4,301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</si>
  <si>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</si>
  <si>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27</t>
  </si>
  <si>
    <t>451315</t>
  </si>
  <si>
    <t>PODKLADNÍ A VÝPLŇOVÉ VRSTVY Z PROSTÉHO BETONU C30/37</t>
  </si>
  <si>
    <t>C30/37 XF3</t>
  </si>
  <si>
    <t>rampové napojení 3,0*1,0*0,2=0,600 [A] 
skluz 4,0*0,7*0,2=0,560 [B] 
zádlažba 1,0*4,0*0,15=0,600 [C] 
obnovení koryta 8,0*0,8*0,2=1,280 [D] 
Celkem: A+B+C+D=3,040 [E]</t>
  </si>
  <si>
    <t>28</t>
  </si>
  <si>
    <t>45852</t>
  </si>
  <si>
    <t>VÝPLŇ ZA OPĚRAMI A ZDMI Z KAMENIVA DRCENÉHO</t>
  </si>
  <si>
    <t>drenážní vrstva ŠD 16/32  
v četně hutnění</t>
  </si>
  <si>
    <t>20,0*1,0*0,75=15,000 [A]</t>
  </si>
  <si>
    <t>Popisy prací zahrnují veškerý materiál, výrobky a polotovary, včetně mimostaveništní a vnitrostaveništní dopravy (rovněž přesuny), včetně naložení a složení, případně s uložením.</t>
  </si>
  <si>
    <t>29</t>
  </si>
  <si>
    <t>465512</t>
  </si>
  <si>
    <t>DLAŽBY Z LOMOVÉHO KAMENE NA MC</t>
  </si>
  <si>
    <t>rampové napojení 3,0*1,0*0,2=0,600 [A] 
skluz 4,0*0,7*0,2=0,560 [B] 
zádlažba 1,0*4,0*0,15=0,600 [C] 
Celkem: A+B+C=1,760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</si>
  <si>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</si>
  <si>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30</t>
  </si>
  <si>
    <t>465513</t>
  </si>
  <si>
    <t>PŘEDLÁŽDĚNÍ DLAŽBY Z LOMOVÉHO KAMENE</t>
  </si>
  <si>
    <t>obnovení koryta 8,0*0,8*0,3=1,920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</si>
  <si>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</si>
  <si>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</si>
  <si>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31</t>
  </si>
  <si>
    <t>56333</t>
  </si>
  <si>
    <t>VOZOVKOVÉ VRSTVY ZE ŠTĚRKODRTI TL. DO 150MM</t>
  </si>
  <si>
    <t>ŠDA 0/32</t>
  </si>
  <si>
    <t>2*23,0*6,8=312,800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</si>
  <si>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</si>
  <si>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32</t>
  </si>
  <si>
    <t>56962</t>
  </si>
  <si>
    <t>ZPEVNĚNÍ KRAJNIC Z RECYKLOVANÉHO MATERIÁLU TL DO 100MM</t>
  </si>
  <si>
    <t>24,0*0,5=12,000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</si>
  <si>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</si>
  <si>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33</t>
  </si>
  <si>
    <t>572123</t>
  </si>
  <si>
    <t>INFILTRAČNÍ POSTŘIK Z EMULZE DO 1,0KG/M2</t>
  </si>
  <si>
    <t>23,0*6,8=156,400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</si>
  <si>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</si>
  <si>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</si>
  <si>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572213</t>
  </si>
  <si>
    <t>SPOJOVACÍ POSTŘIK Z EMULZE DO 0,5KG/M2</t>
  </si>
  <si>
    <t>postřik modifikovanou emulzí v množství 0,3 kg/m2 zbytkového asfaltu v místě sanací</t>
  </si>
  <si>
    <t>pod obrusnou vrstvu 24,0*6,5=156,000 [A] 
postřik modifikovanou emulzí v množství 0,3 kg/m2 zbytkového asfaltu v místě sanací</t>
  </si>
  <si>
    <t>35</t>
  </si>
  <si>
    <t>0,4kg/m2</t>
  </si>
  <si>
    <t>pod ložnou vrstvu 23,6*6,6=155,760 [A]</t>
  </si>
  <si>
    <t>36</t>
  </si>
  <si>
    <t>574A33</t>
  </si>
  <si>
    <t>ASFALTOVÝ BETON PRO OBRUSNÉ VRSTVY ACO 11 TL. 40MM</t>
  </si>
  <si>
    <t>24,0*6,5=156,000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</si>
  <si>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</si>
  <si>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</si>
  <si>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</si>
  <si>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</si>
  <si>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23,6*6,6=155,760 [A]</t>
  </si>
  <si>
    <t>38</t>
  </si>
  <si>
    <t>574E46</t>
  </si>
  <si>
    <t>ASFALTOVÝ BETON PRO PODKLADNÍ VRSTVY ACP 16+, 16S TL. 50MM</t>
  </si>
  <si>
    <t>23,2*6,7=155,440 [A]</t>
  </si>
  <si>
    <t>39</t>
  </si>
  <si>
    <t>58920</t>
  </si>
  <si>
    <t>VÝPLŇ SPAR MODIFIKOVANÝM ASFALTEM</t>
  </si>
  <si>
    <t>Napojení na stávájicí afalt   2*6,5=13,000 [A]</t>
  </si>
  <si>
    <t>položka zahrnuje:  
- dodávku předepsaného materiálu  
- vyčištění a výplň spar tímto materiálem</t>
  </si>
  <si>
    <t>Přidružená stavební výroba</t>
  </si>
  <si>
    <t>40</t>
  </si>
  <si>
    <t>711111</t>
  </si>
  <si>
    <t>IZOLACE BĚŽNÝCH KONSTRUKCÍ PROTI ZEMNÍ VLHKOSTI ASFALTOVÝMI NÁTĚRY</t>
  </si>
  <si>
    <t>Penetrační nátěr (PN) 18,0*(0,5+0,82)=23,760 [A] 
2x Asfaltový  nátěr (2xAN) 2*18,0*(0,5+0,82)=47,520 [B] 
Celkem: A+B=71,280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</si>
  <si>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</si>
  <si>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41</t>
  </si>
  <si>
    <t>711509</t>
  </si>
  <si>
    <t>OCHRANA IZOLACE NA POVRCHU TEXTILIÍ</t>
  </si>
  <si>
    <t>Ochranná geotextilie 500g/m2 18,0*(0,5+0,82)=23,760 [A]</t>
  </si>
  <si>
    <t>-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
Pozn.: Položky nezahrnují ochranné vrstvy nebo konstrukce, které se zařazují do jiných stavebních dílů, např. cementové mazaniny, cihelné přizdívky, obetonování, asfaltové vrstvy a pod.  
- očištění a ošetření podkladu,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zkoušek.</t>
  </si>
  <si>
    <t>42</t>
  </si>
  <si>
    <t>78383</t>
  </si>
  <si>
    <t>NÁTĚRY BETON KONSTR TYP S4 (OS-C)</t>
  </si>
  <si>
    <t>hrana obrubníku</t>
  </si>
  <si>
    <t>18,0*(0,15+0,1)=4,500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</si>
  <si>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</si>
  <si>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43</t>
  </si>
  <si>
    <t>78384</t>
  </si>
  <si>
    <t>NÁTĚRY BETON KONSTR TYP S5 (OS-DI)</t>
  </si>
  <si>
    <t>hydrofobní impregnační nátěr - povrch říms</t>
  </si>
  <si>
    <t>18,0*(0,8+0,4+0,25)=26,100 [A]</t>
  </si>
  <si>
    <t>44</t>
  </si>
  <si>
    <t>9113B1</t>
  </si>
  <si>
    <t>SVODIDLO OCEL SILNIČ JEDNOSTR, ÚROVEŇ ZADRŽ H1 -DODÁVKA A MONTÁŽ</t>
  </si>
  <si>
    <t>12,0+8,8=20,800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</si>
  <si>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</si>
  <si>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45</t>
  </si>
  <si>
    <t>9115C1</t>
  </si>
  <si>
    <t>SVODIDLO OCEL MOSTNÍ JEDNOSTR, ÚROVEŇ ZADRŽ H2 - DODÁVKA A MONTÁŽ</t>
  </si>
  <si>
    <t>nové svodidlo na římse včetně přechodového dílu na stávající svodidlo a nebo schodný typ svodidla.   
Stávající svodidlo je typu Voestalpine - Kremsbarrier 3 RH2.</t>
  </si>
  <si>
    <t>18,0+24,0=42,000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</si>
  <si>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</si>
  <si>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46</t>
  </si>
  <si>
    <t>91267</t>
  </si>
  <si>
    <t>ODRAZKY NA SVODIDLA</t>
  </si>
  <si>
    <t>2,0=2,000 [A]</t>
  </si>
  <si>
    <t>-2146826259</t>
  </si>
  <si>
    <t>47</t>
  </si>
  <si>
    <t>915111</t>
  </si>
  <si>
    <t>VODOROVNÉ DOPRAVNÍ ZNAČENÍ BARVOU HLADKÉ - DODÁVKA A POKLÁDKA</t>
  </si>
  <si>
    <t>bílá  
uvažován 5,0 m přesah  
obnova stávajícího</t>
  </si>
  <si>
    <t>V1a (0,125) - 0,125*(5+24+5)=4,250 [B] 
V4 (0,125) - 0,125*(5+24+5)=4,250 [C] 
Celkem: B+C=8,500 [D]</t>
  </si>
  <si>
    <t>položka zahrnuje:  
- dodání a pokládku nátěrového materiálu (měří se pouze natíraná plocha)  
- předznačení a reflexní úpravu</t>
  </si>
  <si>
    <t>48</t>
  </si>
  <si>
    <t>915231</t>
  </si>
  <si>
    <t>VODOR DOPRAV ZNAČ PLASTEM PROFIL ZVUČÍCÍ - DOD A POKLÁDKA</t>
  </si>
  <si>
    <t>zvučícím plastem, typ II</t>
  </si>
  <si>
    <t>49</t>
  </si>
  <si>
    <t>917224</t>
  </si>
  <si>
    <t>SILNIČNÍ A CHODNÍKOVÉ OBRUBY Z BETONOVÝCH OBRUBNÍKŮ ŠÍŘ 150MM</t>
  </si>
  <si>
    <t>včetně betonového lože</t>
  </si>
  <si>
    <t>rampové napojení 3,0=3,000 [A]</t>
  </si>
  <si>
    <t>Položka zahrnuje:  
dodání a pokládku betonových obrubníků o rozměrech předepsaných zadávací dokumentací  
betonové lože i boční betonovou opěrku.</t>
  </si>
  <si>
    <t>50</t>
  </si>
  <si>
    <t>919111</t>
  </si>
  <si>
    <t>ŘEZÁNÍ ASFALTOVÉHO KRYTU VOZOVEK TL DO 50MM</t>
  </si>
  <si>
    <t>napojení na stavající vozovku 2*6,5=13,000 [A] 
podél římsy 18,0=18,000 [B] 
Celkem: A+B=31,000 [C]</t>
  </si>
  <si>
    <t>položka zahrnuje řezání vozovkové vrstvy v předepsané tloušťce, včetně spotřeby vody</t>
  </si>
  <si>
    <t>51</t>
  </si>
  <si>
    <t>931182</t>
  </si>
  <si>
    <t>VÝPLŇ DILATAČNÍCH SPAR Z POLYSTYRENU TL 20MM</t>
  </si>
  <si>
    <t>3*(0,8*0,25+0,25*0,15)=0,713 [A]</t>
  </si>
  <si>
    <t>položka zahrnuje dodávku a osazení předepsaného materiálu, očištění ploch spáry před úpravou, očištění okolí spáry po úpravě</t>
  </si>
  <si>
    <t>52</t>
  </si>
  <si>
    <t>931327</t>
  </si>
  <si>
    <t>TĚSNĚNÍ DILATAČ SPAR ASF ZÁLIVKOU MODIFIK PRŮŘ PŘES 800MM2</t>
  </si>
  <si>
    <t>podél římsy 18,0=18,000 [A]</t>
  </si>
  <si>
    <t>položka zahrnuje dodávku a osazení předepsaného materiálu, očištění ploch spáry před úpravou, očištění okolí spáry po úpravě  
nezahrnuje těsnící profil</t>
  </si>
  <si>
    <t>53</t>
  </si>
  <si>
    <t>931336</t>
  </si>
  <si>
    <t>TĚSNĚNÍ DILATAČNÍCH SPAR POLYURETANOVÝM TMELEM PRŮŘEZU DO 800MM2</t>
  </si>
  <si>
    <t>dilatační spáry římsy 3*(0,15+0,8+0,4+0,25)=4,800 [A]</t>
  </si>
  <si>
    <t>54</t>
  </si>
  <si>
    <t>93818</t>
  </si>
  <si>
    <t>OČIŠTĚNÍ ASFALT VOZOVEK ZAMETENÍM</t>
  </si>
  <si>
    <t>Strojní zametení před spojovacím postřikem (provoz vozidel po polovinách)</t>
  </si>
  <si>
    <t>zemetení těsně před pokládkou 2*24,0*3,25=156,000 [A]</t>
  </si>
  <si>
    <t>Veškeré práce jsou obsaženy v textu položky, bez ohledu na způsob provedení, včetně odklizení vzniklého odpadu.</t>
  </si>
  <si>
    <t>55</t>
  </si>
  <si>
    <t>96616</t>
  </si>
  <si>
    <t>BOURÁNÍ KONSTRUKCÍ ZE ŽELEZOBETONU</t>
  </si>
  <si>
    <t>ubourání stavajícího čela propustku 2,6*0,5*1,0=1,300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</si>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</sst>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50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52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48</v>
      </c>
    </row>
    <row r="21" spans="1:16" ht="12.75">
      <c r="A21" s="19" t="s">
        <v>35</v>
      </c>
      <c s="23" t="s">
        <v>23</v>
      </c>
      <c s="23" t="s">
        <v>49</v>
      </c>
      <c s="19" t="s">
        <v>53</v>
      </c>
      <c s="24" t="s">
        <v>51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48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48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48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76.5">
      <c r="A36" t="s">
        <v>43</v>
      </c>
      <c r="E36" s="29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69</v>
      </c>
    </row>
    <row r="39" spans="1:5" ht="12.75">
      <c r="A39" s="30" t="s">
        <v>42</v>
      </c>
      <c r="E39" s="31" t="s">
        <v>37</v>
      </c>
    </row>
    <row r="40" spans="1:5" ht="63.75">
      <c r="A40" t="s">
        <v>43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73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74</v>
      </c>
    </row>
    <row r="43" spans="1:5" ht="12.75">
      <c r="A43" s="30" t="s">
        <v>42</v>
      </c>
      <c r="E43" s="31" t="s">
        <v>37</v>
      </c>
    </row>
    <row r="44" spans="1:5" ht="89.25">
      <c r="A44" t="s">
        <v>43</v>
      </c>
      <c r="E44" s="29" t="s">
        <v>75</v>
      </c>
    </row>
    <row r="45" spans="1:16" ht="12.75">
      <c r="A45" s="19" t="s">
        <v>35</v>
      </c>
      <c s="23" t="s">
        <v>32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78</v>
      </c>
    </row>
    <row r="47" spans="1:5" ht="12.75">
      <c r="A47" s="30" t="s">
        <v>42</v>
      </c>
      <c r="E47" s="31" t="s">
        <v>37</v>
      </c>
    </row>
    <row r="48" spans="1:5" ht="12.75">
      <c r="A48" t="s">
        <v>43</v>
      </c>
      <c r="E48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84</v>
      </c>
    </row>
    <row r="11" spans="1:5" ht="12.75">
      <c r="A11" s="30" t="s">
        <v>42</v>
      </c>
      <c r="E11" s="31" t="s">
        <v>85</v>
      </c>
    </row>
    <row r="12" spans="1:5" ht="12.75">
      <c r="A12" t="s">
        <v>43</v>
      </c>
      <c r="E12" s="29" t="s">
        <v>44</v>
      </c>
    </row>
    <row r="13" spans="1:18" ht="12.75" customHeight="1">
      <c r="A13" s="5" t="s">
        <v>33</v>
      </c>
      <c s="5"/>
      <c s="35" t="s">
        <v>30</v>
      </c>
      <c s="5"/>
      <c s="21" t="s">
        <v>86</v>
      </c>
      <c s="5"/>
      <c s="5"/>
      <c s="5"/>
      <c s="36">
        <f>0+Q13</f>
      </c>
      <c r="O13">
        <f>0+R13</f>
      </c>
      <c r="Q13">
        <f>0+I14+I18+I22+I26+I30+I34+I38</f>
      </c>
      <c>
        <f>0+O14+O18+O22+O26+O30+O34+O38</f>
      </c>
    </row>
    <row r="14" spans="1:16" ht="25.5">
      <c r="A14" s="19" t="s">
        <v>35</v>
      </c>
      <c s="23" t="s">
        <v>13</v>
      </c>
      <c s="23" t="s">
        <v>87</v>
      </c>
      <c s="19" t="s">
        <v>88</v>
      </c>
      <c s="24" t="s">
        <v>89</v>
      </c>
      <c s="25" t="s">
        <v>73</v>
      </c>
      <c s="26">
        <v>24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90</v>
      </c>
    </row>
    <row r="16" spans="1:5" ht="38.25">
      <c r="A16" s="30" t="s">
        <v>42</v>
      </c>
      <c r="E16" s="31" t="s">
        <v>91</v>
      </c>
    </row>
    <row r="17" spans="1:5" ht="51">
      <c r="A17" t="s">
        <v>43</v>
      </c>
      <c r="E17" s="29" t="s">
        <v>92</v>
      </c>
    </row>
    <row r="18" spans="1:16" ht="12.75">
      <c r="A18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73</v>
      </c>
      <c s="26">
        <v>24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38.25">
      <c r="A20" s="30" t="s">
        <v>42</v>
      </c>
      <c r="E20" s="31" t="s">
        <v>91</v>
      </c>
    </row>
    <row r="21" spans="1:5" ht="38.25">
      <c r="A21" t="s">
        <v>43</v>
      </c>
      <c r="E21" s="29" t="s">
        <v>95</v>
      </c>
    </row>
    <row r="22" spans="1:16" ht="12.75">
      <c r="A22" s="19" t="s">
        <v>35</v>
      </c>
      <c s="23" t="s">
        <v>23</v>
      </c>
      <c s="23" t="s">
        <v>96</v>
      </c>
      <c s="19" t="s">
        <v>88</v>
      </c>
      <c s="24" t="s">
        <v>97</v>
      </c>
      <c s="25" t="s">
        <v>73</v>
      </c>
      <c s="26">
        <v>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90</v>
      </c>
    </row>
    <row r="24" spans="1:5" ht="12.75">
      <c r="A24" s="30" t="s">
        <v>42</v>
      </c>
      <c r="E24" s="31" t="s">
        <v>98</v>
      </c>
    </row>
    <row r="25" spans="1:5" ht="63.75">
      <c r="A25" t="s">
        <v>43</v>
      </c>
      <c r="E25" s="29" t="s">
        <v>99</v>
      </c>
    </row>
    <row r="26" spans="1:16" ht="12.75">
      <c r="A26" s="19" t="s">
        <v>35</v>
      </c>
      <c s="23" t="s">
        <v>25</v>
      </c>
      <c s="23" t="s">
        <v>100</v>
      </c>
      <c s="19" t="s">
        <v>88</v>
      </c>
      <c s="24" t="s">
        <v>101</v>
      </c>
      <c s="25" t="s">
        <v>73</v>
      </c>
      <c s="26">
        <v>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102</v>
      </c>
    </row>
    <row r="29" spans="1:5" ht="76.5">
      <c r="A29" t="s">
        <v>43</v>
      </c>
      <c r="E29" s="29" t="s">
        <v>103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73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102</v>
      </c>
    </row>
    <row r="33" spans="1:5" ht="25.5">
      <c r="A33" t="s">
        <v>43</v>
      </c>
      <c r="E33" s="29" t="s">
        <v>106</v>
      </c>
    </row>
    <row r="34" spans="1:16" ht="12.75">
      <c r="A34" s="19" t="s">
        <v>35</v>
      </c>
      <c s="23" t="s">
        <v>61</v>
      </c>
      <c s="23" t="s">
        <v>107</v>
      </c>
      <c s="19" t="s">
        <v>88</v>
      </c>
      <c s="24" t="s">
        <v>108</v>
      </c>
      <c s="25" t="s">
        <v>73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90</v>
      </c>
    </row>
    <row r="36" spans="1:5" ht="12.75">
      <c r="A36" s="30" t="s">
        <v>42</v>
      </c>
      <c r="E36" s="31" t="s">
        <v>109</v>
      </c>
    </row>
    <row r="37" spans="1:5" ht="63.75">
      <c r="A37" t="s">
        <v>43</v>
      </c>
      <c r="E37" s="29" t="s">
        <v>110</v>
      </c>
    </row>
    <row r="38" spans="1:16" ht="12.75">
      <c r="A38" s="19" t="s">
        <v>35</v>
      </c>
      <c s="23" t="s">
        <v>66</v>
      </c>
      <c s="23" t="s">
        <v>111</v>
      </c>
      <c s="19" t="s">
        <v>37</v>
      </c>
      <c s="24" t="s">
        <v>112</v>
      </c>
      <c s="25" t="s">
        <v>73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109</v>
      </c>
    </row>
    <row r="41" spans="1:5" ht="25.5">
      <c r="A41" t="s">
        <v>43</v>
      </c>
      <c r="E41" s="29" t="s">
        <v>106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0+O8+O21+O70+O91+O112+O133+O170+O187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</v>
      </c>
      <c s="32">
        <f>0+I8+I21+I70+I91+I112+I133+I170+I187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113</v>
      </c>
      <c s="5"/>
      <c s="14" t="s">
        <v>114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115</v>
      </c>
      <c s="19" t="s">
        <v>37</v>
      </c>
      <c s="24" t="s">
        <v>116</v>
      </c>
      <c s="25" t="s">
        <v>117</v>
      </c>
      <c s="26">
        <v>233.86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118</v>
      </c>
    </row>
    <row r="12" spans="1:5" ht="25.5">
      <c r="A12" t="s">
        <v>43</v>
      </c>
      <c r="E12" s="29" t="s">
        <v>119</v>
      </c>
    </row>
    <row r="13" spans="1:16" ht="12.75">
      <c r="A13" s="19" t="s">
        <v>35</v>
      </c>
      <c s="23" t="s">
        <v>13</v>
      </c>
      <c s="23" t="s">
        <v>120</v>
      </c>
      <c s="19" t="s">
        <v>37</v>
      </c>
      <c s="24" t="s">
        <v>121</v>
      </c>
      <c s="25" t="s">
        <v>117</v>
      </c>
      <c s="26">
        <v>3.25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122</v>
      </c>
    </row>
    <row r="16" spans="1:5" ht="25.5">
      <c r="A16" t="s">
        <v>43</v>
      </c>
      <c r="E16" s="29" t="s">
        <v>119</v>
      </c>
    </row>
    <row r="17" spans="1:16" ht="12.75">
      <c r="A17" s="19" t="s">
        <v>35</v>
      </c>
      <c s="23" t="s">
        <v>12</v>
      </c>
      <c s="23" t="s">
        <v>123</v>
      </c>
      <c s="19" t="s">
        <v>37</v>
      </c>
      <c s="24" t="s">
        <v>124</v>
      </c>
      <c s="25" t="s">
        <v>117</v>
      </c>
      <c s="26">
        <v>4.651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125</v>
      </c>
    </row>
    <row r="20" spans="1:5" ht="25.5">
      <c r="A20" t="s">
        <v>43</v>
      </c>
      <c r="E20" s="29" t="s">
        <v>119</v>
      </c>
    </row>
    <row r="21" spans="1:18" ht="12.75" customHeight="1">
      <c r="A21" s="5" t="s">
        <v>33</v>
      </c>
      <c s="5"/>
      <c s="35" t="s">
        <v>19</v>
      </c>
      <c s="5"/>
      <c s="21" t="s">
        <v>126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35</v>
      </c>
      <c s="23" t="s">
        <v>23</v>
      </c>
      <c s="23" t="s">
        <v>127</v>
      </c>
      <c s="19" t="s">
        <v>37</v>
      </c>
      <c s="24" t="s">
        <v>128</v>
      </c>
      <c s="25" t="s">
        <v>129</v>
      </c>
      <c s="26">
        <v>77.05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130</v>
      </c>
    </row>
    <row r="24" spans="1:5" ht="12.75">
      <c r="A24" s="30" t="s">
        <v>42</v>
      </c>
      <c r="E24" s="31" t="s">
        <v>131</v>
      </c>
    </row>
    <row r="25" spans="1:5" ht="63.75">
      <c r="A25" t="s">
        <v>43</v>
      </c>
      <c r="E25" s="29" t="s">
        <v>132</v>
      </c>
    </row>
    <row r="26" spans="1:16" ht="12.75">
      <c r="A26" s="19" t="s">
        <v>35</v>
      </c>
      <c s="23" t="s">
        <v>25</v>
      </c>
      <c s="23" t="s">
        <v>133</v>
      </c>
      <c s="19" t="s">
        <v>37</v>
      </c>
      <c s="24" t="s">
        <v>134</v>
      </c>
      <c s="25" t="s">
        <v>129</v>
      </c>
      <c s="26">
        <v>1.938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130</v>
      </c>
    </row>
    <row r="28" spans="1:5" ht="12.75">
      <c r="A28" s="30" t="s">
        <v>42</v>
      </c>
      <c r="E28" s="31" t="s">
        <v>135</v>
      </c>
    </row>
    <row r="29" spans="1:5" ht="63.75">
      <c r="A29" t="s">
        <v>43</v>
      </c>
      <c r="E29" s="29" t="s">
        <v>132</v>
      </c>
    </row>
    <row r="30" spans="1:16" ht="12.75">
      <c r="A30" s="19" t="s">
        <v>35</v>
      </c>
      <c s="23" t="s">
        <v>27</v>
      </c>
      <c s="23" t="s">
        <v>136</v>
      </c>
      <c s="19" t="s">
        <v>37</v>
      </c>
      <c s="24" t="s">
        <v>137</v>
      </c>
      <c s="25" t="s">
        <v>129</v>
      </c>
      <c s="26">
        <v>11.711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138</v>
      </c>
    </row>
    <row r="32" spans="1:5" ht="38.25">
      <c r="A32" s="30" t="s">
        <v>42</v>
      </c>
      <c r="E32" s="31" t="s">
        <v>139</v>
      </c>
    </row>
    <row r="33" spans="1:5" ht="63.75">
      <c r="A33" t="s">
        <v>43</v>
      </c>
      <c r="E33" s="29" t="s">
        <v>132</v>
      </c>
    </row>
    <row r="34" spans="1:16" ht="12.75">
      <c r="A34" s="19" t="s">
        <v>35</v>
      </c>
      <c s="23" t="s">
        <v>61</v>
      </c>
      <c s="23" t="s">
        <v>140</v>
      </c>
      <c s="19" t="s">
        <v>37</v>
      </c>
      <c s="24" t="s">
        <v>141</v>
      </c>
      <c s="25" t="s">
        <v>129</v>
      </c>
      <c s="26">
        <v>3.765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142</v>
      </c>
    </row>
    <row r="36" spans="1:5" ht="12.75">
      <c r="A36" s="30" t="s">
        <v>42</v>
      </c>
      <c r="E36" s="31" t="s">
        <v>143</v>
      </c>
    </row>
    <row r="37" spans="1:5" ht="38.25">
      <c r="A37" t="s">
        <v>43</v>
      </c>
      <c r="E37" s="29" t="s">
        <v>144</v>
      </c>
    </row>
    <row r="38" spans="1:16" ht="12.75">
      <c r="A38" s="19" t="s">
        <v>35</v>
      </c>
      <c s="23" t="s">
        <v>66</v>
      </c>
      <c s="23" t="s">
        <v>145</v>
      </c>
      <c s="19" t="s">
        <v>37</v>
      </c>
      <c s="24" t="s">
        <v>146</v>
      </c>
      <c s="25" t="s">
        <v>129</v>
      </c>
      <c s="26">
        <v>26.965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147</v>
      </c>
    </row>
    <row r="40" spans="1:5" ht="51">
      <c r="A40" s="30" t="s">
        <v>42</v>
      </c>
      <c r="E40" s="31" t="s">
        <v>148</v>
      </c>
    </row>
    <row r="41" spans="1:5" ht="306">
      <c r="A41" t="s">
        <v>43</v>
      </c>
      <c r="E41" s="29" t="s">
        <v>149</v>
      </c>
    </row>
    <row r="42" spans="1:16" ht="12.75">
      <c r="A42" s="19" t="s">
        <v>35</v>
      </c>
      <c s="23" t="s">
        <v>30</v>
      </c>
      <c s="23" t="s">
        <v>150</v>
      </c>
      <c s="19" t="s">
        <v>37</v>
      </c>
      <c s="24" t="s">
        <v>151</v>
      </c>
      <c s="25" t="s">
        <v>129</v>
      </c>
      <c s="26">
        <v>63.08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130</v>
      </c>
    </row>
    <row r="44" spans="1:5" ht="51">
      <c r="A44" s="30" t="s">
        <v>42</v>
      </c>
      <c r="E44" s="31" t="s">
        <v>152</v>
      </c>
    </row>
    <row r="45" spans="1:5" ht="344.25">
      <c r="A45" t="s">
        <v>43</v>
      </c>
      <c r="E45" s="29" t="s">
        <v>153</v>
      </c>
    </row>
    <row r="46" spans="1:16" ht="12.75">
      <c r="A46" s="19" t="s">
        <v>35</v>
      </c>
      <c s="23" t="s">
        <v>32</v>
      </c>
      <c s="23" t="s">
        <v>154</v>
      </c>
      <c s="19" t="s">
        <v>37</v>
      </c>
      <c s="24" t="s">
        <v>155</v>
      </c>
      <c s="25" t="s">
        <v>129</v>
      </c>
      <c s="26">
        <v>66.845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38.25">
      <c r="A48" s="30" t="s">
        <v>42</v>
      </c>
      <c r="E48" s="31" t="s">
        <v>156</v>
      </c>
    </row>
    <row r="49" spans="1:5" ht="191.25">
      <c r="A49" t="s">
        <v>43</v>
      </c>
      <c r="E49" s="29" t="s">
        <v>157</v>
      </c>
    </row>
    <row r="50" spans="1:16" ht="12.75">
      <c r="A50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129</v>
      </c>
      <c s="26">
        <v>2.88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161</v>
      </c>
    </row>
    <row r="52" spans="1:5" ht="12.75">
      <c r="A52" s="30" t="s">
        <v>42</v>
      </c>
      <c r="E52" s="31" t="s">
        <v>162</v>
      </c>
    </row>
    <row r="53" spans="1:5" ht="242.25">
      <c r="A53" t="s">
        <v>43</v>
      </c>
      <c r="E53" s="29" t="s">
        <v>163</v>
      </c>
    </row>
    <row r="54" spans="1:16" ht="12.75">
      <c r="A54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129</v>
      </c>
      <c s="26">
        <v>23.2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38.25">
      <c r="A56" s="30" t="s">
        <v>42</v>
      </c>
      <c r="E56" s="31" t="s">
        <v>167</v>
      </c>
    </row>
    <row r="57" spans="1:5" ht="229.5">
      <c r="A57" t="s">
        <v>43</v>
      </c>
      <c r="E57" s="29" t="s">
        <v>168</v>
      </c>
    </row>
    <row r="58" spans="1:16" ht="12.75">
      <c r="A58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172</v>
      </c>
      <c s="26">
        <v>8.9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173</v>
      </c>
    </row>
    <row r="60" spans="1:5" ht="12.75">
      <c r="A60" s="30" t="s">
        <v>42</v>
      </c>
      <c r="E60" s="31" t="s">
        <v>174</v>
      </c>
    </row>
    <row r="61" spans="1:5" ht="38.25">
      <c r="A61" t="s">
        <v>43</v>
      </c>
      <c r="E61" s="29" t="s">
        <v>175</v>
      </c>
    </row>
    <row r="62" spans="1:16" ht="12.75">
      <c r="A62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172</v>
      </c>
      <c s="26">
        <v>16.2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173</v>
      </c>
    </row>
    <row r="64" spans="1:5" ht="12.75">
      <c r="A64" s="30" t="s">
        <v>42</v>
      </c>
      <c r="E64" s="31" t="s">
        <v>179</v>
      </c>
    </row>
    <row r="65" spans="1:5" ht="38.25">
      <c r="A65" t="s">
        <v>43</v>
      </c>
      <c r="E65" s="29" t="s">
        <v>180</v>
      </c>
    </row>
    <row r="66" spans="1:16" ht="12.75">
      <c r="A66" s="19" t="s">
        <v>35</v>
      </c>
      <c s="23" t="s">
        <v>181</v>
      </c>
      <c s="23" t="s">
        <v>182</v>
      </c>
      <c s="19" t="s">
        <v>37</v>
      </c>
      <c s="24" t="s">
        <v>183</v>
      </c>
      <c s="25" t="s">
        <v>172</v>
      </c>
      <c s="26">
        <v>25.1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184</v>
      </c>
    </row>
    <row r="69" spans="1:5" ht="38.25">
      <c r="A69" t="s">
        <v>43</v>
      </c>
      <c r="E69" s="29" t="s">
        <v>185</v>
      </c>
    </row>
    <row r="70" spans="1:18" ht="12.75" customHeight="1">
      <c r="A70" s="5" t="s">
        <v>33</v>
      </c>
      <c s="5"/>
      <c s="35" t="s">
        <v>13</v>
      </c>
      <c s="5"/>
      <c s="21" t="s">
        <v>186</v>
      </c>
      <c s="5"/>
      <c s="5"/>
      <c s="5"/>
      <c s="36">
        <f>0+Q70</f>
      </c>
      <c r="O70">
        <f>0+R70</f>
      </c>
      <c r="Q70">
        <f>0+I71+I75+I79+I83+I87</f>
      </c>
      <c>
        <f>0+O71+O75+O79+O83+O87</f>
      </c>
    </row>
    <row r="71" spans="1:16" ht="12.75">
      <c r="A71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190</v>
      </c>
      <c s="26">
        <v>23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191</v>
      </c>
    </row>
    <row r="73" spans="1:5" ht="12.75">
      <c r="A73" s="30" t="s">
        <v>42</v>
      </c>
      <c r="E73" s="31" t="s">
        <v>192</v>
      </c>
    </row>
    <row r="74" spans="1:5" ht="165.75">
      <c r="A74" t="s">
        <v>43</v>
      </c>
      <c r="E74" s="29" t="s">
        <v>193</v>
      </c>
    </row>
    <row r="75" spans="1:16" ht="12.75">
      <c r="A75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129</v>
      </c>
      <c s="26">
        <v>1.38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197</v>
      </c>
    </row>
    <row r="77" spans="1:5" ht="25.5">
      <c r="A77" s="30" t="s">
        <v>42</v>
      </c>
      <c r="E77" s="31" t="s">
        <v>198</v>
      </c>
    </row>
    <row r="78" spans="1:5" ht="51">
      <c r="A78" t="s">
        <v>43</v>
      </c>
      <c r="E78" s="29" t="s">
        <v>199</v>
      </c>
    </row>
    <row r="79" spans="1:16" ht="12.75">
      <c r="A79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190</v>
      </c>
      <c s="26">
        <v>127.6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203</v>
      </c>
    </row>
    <row r="82" spans="1:5" ht="51">
      <c r="A82" t="s">
        <v>43</v>
      </c>
      <c r="E82" s="29" t="s">
        <v>204</v>
      </c>
    </row>
    <row r="83" spans="1:16" ht="25.5">
      <c r="A83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190</v>
      </c>
      <c s="26">
        <v>55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12.75">
      <c r="A85" s="30" t="s">
        <v>42</v>
      </c>
      <c r="E85" s="31" t="s">
        <v>208</v>
      </c>
    </row>
    <row r="86" spans="1:5" ht="63.75">
      <c r="A86" t="s">
        <v>43</v>
      </c>
      <c r="E86" s="29" t="s">
        <v>209</v>
      </c>
    </row>
    <row r="87" spans="1:16" ht="25.5">
      <c r="A87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190</v>
      </c>
      <c s="26">
        <v>72.6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213</v>
      </c>
    </row>
    <row r="90" spans="1:5" ht="63.75">
      <c r="A90" t="s">
        <v>43</v>
      </c>
      <c r="E90" s="29" t="s">
        <v>214</v>
      </c>
    </row>
    <row r="91" spans="1:18" ht="12.75" customHeight="1">
      <c r="A91" s="5" t="s">
        <v>33</v>
      </c>
      <c s="5"/>
      <c s="35" t="s">
        <v>12</v>
      </c>
      <c s="5"/>
      <c s="21" t="s">
        <v>215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219</v>
      </c>
      <c s="26">
        <v>119.88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25.5">
      <c r="A94" s="30" t="s">
        <v>42</v>
      </c>
      <c r="E94" s="31" t="s">
        <v>220</v>
      </c>
    </row>
    <row r="95" spans="1:5" ht="25.5">
      <c r="A95" t="s">
        <v>43</v>
      </c>
      <c r="E95" s="29" t="s">
        <v>221</v>
      </c>
    </row>
    <row r="96" spans="1:16" ht="12.75">
      <c r="A96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129</v>
      </c>
      <c s="26">
        <v>5.247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225</v>
      </c>
    </row>
    <row r="98" spans="1:5" ht="38.25">
      <c r="A98" s="30" t="s">
        <v>42</v>
      </c>
      <c r="E98" s="31" t="s">
        <v>226</v>
      </c>
    </row>
    <row r="99" spans="1:5" ht="382.5">
      <c r="A99" t="s">
        <v>43</v>
      </c>
      <c r="E99" s="29" t="s">
        <v>227</v>
      </c>
    </row>
    <row r="100" spans="1:16" ht="12.75">
      <c r="A100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117</v>
      </c>
      <c s="26">
        <v>0.787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12.75">
      <c r="A102" s="30" t="s">
        <v>42</v>
      </c>
      <c r="E102" s="31" t="s">
        <v>231</v>
      </c>
    </row>
    <row r="103" spans="1:5" ht="242.25">
      <c r="A103" t="s">
        <v>43</v>
      </c>
      <c r="E103" s="29" t="s">
        <v>232</v>
      </c>
    </row>
    <row r="104" spans="1:16" ht="12.75">
      <c r="A104" s="19" t="s">
        <v>35</v>
      </c>
      <c s="23" t="s">
        <v>233</v>
      </c>
      <c s="23" t="s">
        <v>234</v>
      </c>
      <c s="19" t="s">
        <v>37</v>
      </c>
      <c s="24" t="s">
        <v>235</v>
      </c>
      <c s="25" t="s">
        <v>129</v>
      </c>
      <c s="26">
        <v>17.028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236</v>
      </c>
    </row>
    <row r="106" spans="1:5" ht="51">
      <c r="A106" s="30" t="s">
        <v>42</v>
      </c>
      <c r="E106" s="31" t="s">
        <v>237</v>
      </c>
    </row>
    <row r="107" spans="1:5" ht="369.75">
      <c r="A107" t="s">
        <v>43</v>
      </c>
      <c r="E107" s="29" t="s">
        <v>238</v>
      </c>
    </row>
    <row r="108" spans="1:16" ht="12.75">
      <c r="A108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117</v>
      </c>
      <c s="26">
        <v>3.065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12.75">
      <c r="A110" s="30" t="s">
        <v>42</v>
      </c>
      <c r="E110" s="31" t="s">
        <v>242</v>
      </c>
    </row>
    <row r="111" spans="1:5" ht="267.75">
      <c r="A111" t="s">
        <v>43</v>
      </c>
      <c r="E111" s="29" t="s">
        <v>243</v>
      </c>
    </row>
    <row r="112" spans="1:18" ht="12.75" customHeight="1">
      <c r="A112" s="5" t="s">
        <v>33</v>
      </c>
      <c s="5"/>
      <c s="35" t="s">
        <v>23</v>
      </c>
      <c s="5"/>
      <c s="21" t="s">
        <v>244</v>
      </c>
      <c s="5"/>
      <c s="5"/>
      <c s="5"/>
      <c s="36">
        <f>0+Q112</f>
      </c>
      <c r="O112">
        <f>0+R112</f>
      </c>
      <c r="Q112">
        <f>0+I113+I117+I121+I125+I129</f>
      </c>
      <c>
        <f>0+O113+O117+O121+O125+O129</f>
      </c>
    </row>
    <row r="113" spans="1:16" ht="12.75">
      <c r="A113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129</v>
      </c>
      <c s="26">
        <v>4.301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248</v>
      </c>
    </row>
    <row r="116" spans="1:5" ht="395.25">
      <c r="A116" t="s">
        <v>43</v>
      </c>
      <c r="E116" s="29" t="s">
        <v>249</v>
      </c>
    </row>
    <row r="117" spans="1:16" ht="12.75">
      <c r="A117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129</v>
      </c>
      <c s="26">
        <v>3.04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253</v>
      </c>
    </row>
    <row r="119" spans="1:5" ht="63.75">
      <c r="A119" s="30" t="s">
        <v>42</v>
      </c>
      <c r="E119" s="31" t="s">
        <v>254</v>
      </c>
    </row>
    <row r="120" spans="1:5" ht="395.25">
      <c r="A120" t="s">
        <v>43</v>
      </c>
      <c r="E120" s="29" t="s">
        <v>249</v>
      </c>
    </row>
    <row r="121" spans="1:16" ht="12.75">
      <c r="A121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129</v>
      </c>
      <c s="26">
        <v>15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258</v>
      </c>
    </row>
    <row r="123" spans="1:5" ht="12.75">
      <c r="A123" s="30" t="s">
        <v>42</v>
      </c>
      <c r="E123" s="31" t="s">
        <v>259</v>
      </c>
    </row>
    <row r="124" spans="1:5" ht="38.25">
      <c r="A124" t="s">
        <v>43</v>
      </c>
      <c r="E124" s="29" t="s">
        <v>260</v>
      </c>
    </row>
    <row r="125" spans="1:16" ht="12.75">
      <c r="A125" s="19" t="s">
        <v>35</v>
      </c>
      <c s="23" t="s">
        <v>261</v>
      </c>
      <c s="23" t="s">
        <v>262</v>
      </c>
      <c s="19" t="s">
        <v>37</v>
      </c>
      <c s="24" t="s">
        <v>263</v>
      </c>
      <c s="25" t="s">
        <v>129</v>
      </c>
      <c s="26">
        <v>1.76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51">
      <c r="A127" s="30" t="s">
        <v>42</v>
      </c>
      <c r="E127" s="31" t="s">
        <v>264</v>
      </c>
    </row>
    <row r="128" spans="1:5" ht="102">
      <c r="A128" t="s">
        <v>43</v>
      </c>
      <c r="E128" s="29" t="s">
        <v>265</v>
      </c>
    </row>
    <row r="129" spans="1:16" ht="12.75">
      <c r="A129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129</v>
      </c>
      <c s="26">
        <v>1.92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269</v>
      </c>
    </row>
    <row r="132" spans="1:5" ht="102">
      <c r="A132" t="s">
        <v>43</v>
      </c>
      <c r="E132" s="29" t="s">
        <v>270</v>
      </c>
    </row>
    <row r="133" spans="1:18" ht="12.75" customHeight="1">
      <c r="A133" s="5" t="s">
        <v>33</v>
      </c>
      <c s="5"/>
      <c s="35" t="s">
        <v>25</v>
      </c>
      <c s="5"/>
      <c s="21" t="s">
        <v>271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172</v>
      </c>
      <c s="26">
        <v>312.8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275</v>
      </c>
    </row>
    <row r="136" spans="1:5" ht="12.75">
      <c r="A136" s="30" t="s">
        <v>42</v>
      </c>
      <c r="E136" s="31" t="s">
        <v>276</v>
      </c>
    </row>
    <row r="137" spans="1:5" ht="51">
      <c r="A137" t="s">
        <v>43</v>
      </c>
      <c r="E137" s="29" t="s">
        <v>277</v>
      </c>
    </row>
    <row r="138" spans="1:16" ht="12.75">
      <c r="A138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172</v>
      </c>
      <c s="26">
        <v>12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281</v>
      </c>
    </row>
    <row r="141" spans="1:5" ht="102">
      <c r="A141" t="s">
        <v>43</v>
      </c>
      <c r="E141" s="29" t="s">
        <v>282</v>
      </c>
    </row>
    <row r="142" spans="1:16" ht="12.75">
      <c r="A142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172</v>
      </c>
      <c s="26">
        <v>156.4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12.75">
      <c r="A144" s="30" t="s">
        <v>42</v>
      </c>
      <c r="E144" s="31" t="s">
        <v>286</v>
      </c>
    </row>
    <row r="145" spans="1:5" ht="51">
      <c r="A145" t="s">
        <v>43</v>
      </c>
      <c r="E145" s="29" t="s">
        <v>287</v>
      </c>
    </row>
    <row r="146" spans="1:16" ht="12.75">
      <c r="A146" s="19" t="s">
        <v>35</v>
      </c>
      <c s="23" t="s">
        <v>288</v>
      </c>
      <c s="23" t="s">
        <v>289</v>
      </c>
      <c s="19" t="s">
        <v>50</v>
      </c>
      <c s="24" t="s">
        <v>290</v>
      </c>
      <c s="25" t="s">
        <v>172</v>
      </c>
      <c s="26">
        <v>156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291</v>
      </c>
    </row>
    <row r="148" spans="1:5" ht="38.25">
      <c r="A148" s="30" t="s">
        <v>42</v>
      </c>
      <c r="E148" s="31" t="s">
        <v>292</v>
      </c>
    </row>
    <row r="149" spans="1:5" ht="51">
      <c r="A149" t="s">
        <v>43</v>
      </c>
      <c r="E149" s="29" t="s">
        <v>287</v>
      </c>
    </row>
    <row r="150" spans="1:16" ht="12.75">
      <c r="A150" s="19" t="s">
        <v>35</v>
      </c>
      <c s="23" t="s">
        <v>293</v>
      </c>
      <c s="23" t="s">
        <v>289</v>
      </c>
      <c s="19" t="s">
        <v>53</v>
      </c>
      <c s="24" t="s">
        <v>290</v>
      </c>
      <c s="25" t="s">
        <v>172</v>
      </c>
      <c s="26">
        <v>155.76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294</v>
      </c>
    </row>
    <row r="152" spans="1:5" ht="12.75">
      <c r="A152" s="30" t="s">
        <v>42</v>
      </c>
      <c r="E152" s="31" t="s">
        <v>295</v>
      </c>
    </row>
    <row r="153" spans="1:5" ht="51">
      <c r="A153" t="s">
        <v>43</v>
      </c>
      <c r="E153" s="29" t="s">
        <v>287</v>
      </c>
    </row>
    <row r="154" spans="1:16" ht="12.75">
      <c r="A154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172</v>
      </c>
      <c s="26">
        <v>156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299</v>
      </c>
    </row>
    <row r="157" spans="1:5" ht="140.25">
      <c r="A157" t="s">
        <v>43</v>
      </c>
      <c r="E157" s="29" t="s">
        <v>300</v>
      </c>
    </row>
    <row r="158" spans="1:16" ht="12.75">
      <c r="A158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172</v>
      </c>
      <c s="26">
        <v>155.76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12.75">
      <c r="A160" s="30" t="s">
        <v>42</v>
      </c>
      <c r="E160" s="31" t="s">
        <v>304</v>
      </c>
    </row>
    <row r="161" spans="1:5" ht="140.25">
      <c r="A161" t="s">
        <v>43</v>
      </c>
      <c r="E161" s="29" t="s">
        <v>300</v>
      </c>
    </row>
    <row r="162" spans="1:16" ht="12.75">
      <c r="A162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172</v>
      </c>
      <c s="26">
        <v>155.44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308</v>
      </c>
    </row>
    <row r="165" spans="1:5" ht="140.25">
      <c r="A165" t="s">
        <v>43</v>
      </c>
      <c r="E165" s="29" t="s">
        <v>300</v>
      </c>
    </row>
    <row r="166" spans="1:16" ht="12.75">
      <c r="A166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190</v>
      </c>
      <c s="26">
        <v>13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312</v>
      </c>
    </row>
    <row r="169" spans="1:5" ht="38.25">
      <c r="A169" t="s">
        <v>43</v>
      </c>
      <c r="E169" s="29" t="s">
        <v>313</v>
      </c>
    </row>
    <row r="170" spans="1:18" ht="12.75" customHeight="1">
      <c r="A170" s="5" t="s">
        <v>33</v>
      </c>
      <c s="5"/>
      <c s="35" t="s">
        <v>61</v>
      </c>
      <c s="5"/>
      <c s="21" t="s">
        <v>314</v>
      </c>
      <c s="5"/>
      <c s="5"/>
      <c s="5"/>
      <c s="36">
        <f>0+Q170</f>
      </c>
      <c r="O170">
        <f>0+R170</f>
      </c>
      <c r="Q170">
        <f>0+I171+I175+I179+I183</f>
      </c>
      <c>
        <f>0+O171+O175+O179+O183</f>
      </c>
    </row>
    <row r="171" spans="1:16" ht="25.5">
      <c r="A171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172</v>
      </c>
      <c s="26">
        <v>71.28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38.25">
      <c r="A173" s="30" t="s">
        <v>42</v>
      </c>
      <c r="E173" s="31" t="s">
        <v>318</v>
      </c>
    </row>
    <row r="174" spans="1:5" ht="204">
      <c r="A174" t="s">
        <v>43</v>
      </c>
      <c r="E174" s="29" t="s">
        <v>319</v>
      </c>
    </row>
    <row r="175" spans="1:16" ht="12.75">
      <c r="A175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172</v>
      </c>
      <c s="26">
        <v>23.76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37</v>
      </c>
    </row>
    <row r="177" spans="1:5" ht="12.75">
      <c r="A177" s="30" t="s">
        <v>42</v>
      </c>
      <c r="E177" s="31" t="s">
        <v>323</v>
      </c>
    </row>
    <row r="178" spans="1:5" ht="344.25">
      <c r="A178" t="s">
        <v>43</v>
      </c>
      <c r="E178" s="29" t="s">
        <v>324</v>
      </c>
    </row>
    <row r="179" spans="1:16" ht="12.75">
      <c r="A17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172</v>
      </c>
      <c s="26">
        <v>4.5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328</v>
      </c>
    </row>
    <row r="181" spans="1:5" ht="12.75">
      <c r="A181" s="30" t="s">
        <v>42</v>
      </c>
      <c r="E181" s="31" t="s">
        <v>329</v>
      </c>
    </row>
    <row r="182" spans="1:5" ht="51">
      <c r="A182" t="s">
        <v>43</v>
      </c>
      <c r="E182" s="29" t="s">
        <v>330</v>
      </c>
    </row>
    <row r="183" spans="1:16" ht="12.75">
      <c r="A183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172</v>
      </c>
      <c s="26">
        <v>26.1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334</v>
      </c>
    </row>
    <row r="185" spans="1:5" ht="12.75">
      <c r="A185" s="30" t="s">
        <v>42</v>
      </c>
      <c r="E185" s="31" t="s">
        <v>335</v>
      </c>
    </row>
    <row r="186" spans="1:5" ht="51">
      <c r="A186" t="s">
        <v>43</v>
      </c>
      <c r="E186" s="29" t="s">
        <v>330</v>
      </c>
    </row>
    <row r="187" spans="1:18" ht="12.75" customHeight="1">
      <c r="A187" s="5" t="s">
        <v>33</v>
      </c>
      <c s="5"/>
      <c s="35" t="s">
        <v>30</v>
      </c>
      <c s="5"/>
      <c s="21" t="s">
        <v>86</v>
      </c>
      <c s="5"/>
      <c s="5"/>
      <c s="5"/>
      <c s="36">
        <f>0+Q187</f>
      </c>
      <c r="O187">
        <f>0+R187</f>
      </c>
      <c r="Q187">
        <f>0+I188+I192+I196+I200+I204+I208+I212+I216+I220+I224+I228+I232</f>
      </c>
      <c>
        <f>0+O188+O192+O196+O200+O204+O208+O212+O216+O220+O224+O228+O232</f>
      </c>
    </row>
    <row r="188" spans="1:16" ht="25.5">
      <c r="A188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190</v>
      </c>
      <c s="26">
        <v>20.8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37</v>
      </c>
    </row>
    <row r="190" spans="1:5" ht="12.75">
      <c r="A190" s="30" t="s">
        <v>42</v>
      </c>
      <c r="E190" s="31" t="s">
        <v>339</v>
      </c>
    </row>
    <row r="191" spans="1:5" ht="140.25">
      <c r="A191" t="s">
        <v>43</v>
      </c>
      <c r="E191" s="29" t="s">
        <v>340</v>
      </c>
    </row>
    <row r="192" spans="1:16" ht="25.5">
      <c r="A192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190</v>
      </c>
      <c s="26">
        <v>42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38.25">
      <c r="A193" s="28" t="s">
        <v>40</v>
      </c>
      <c r="E193" s="29" t="s">
        <v>344</v>
      </c>
    </row>
    <row r="194" spans="1:5" ht="12.75">
      <c r="A194" s="30" t="s">
        <v>42</v>
      </c>
      <c r="E194" s="31" t="s">
        <v>345</v>
      </c>
    </row>
    <row r="195" spans="1:5" ht="114.75">
      <c r="A195" t="s">
        <v>43</v>
      </c>
      <c r="E195" s="29" t="s">
        <v>346</v>
      </c>
    </row>
    <row r="196" spans="1:16" ht="12.75">
      <c r="A196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73</v>
      </c>
      <c s="26">
        <v>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12.75">
      <c r="A198" s="30" t="s">
        <v>42</v>
      </c>
      <c r="E198" s="31" t="s">
        <v>350</v>
      </c>
    </row>
    <row r="199" spans="1:5" ht="12.75">
      <c r="A199" t="s">
        <v>43</v>
      </c>
      <c r="E199" s="29" t="s">
        <v>351</v>
      </c>
    </row>
    <row r="200" spans="1:16" ht="25.5">
      <c r="A200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172</v>
      </c>
      <c s="26">
        <v>8.5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38.25">
      <c r="A201" s="28" t="s">
        <v>40</v>
      </c>
      <c r="E201" s="29" t="s">
        <v>355</v>
      </c>
    </row>
    <row r="202" spans="1:5" ht="38.25">
      <c r="A202" s="30" t="s">
        <v>42</v>
      </c>
      <c r="E202" s="31" t="s">
        <v>356</v>
      </c>
    </row>
    <row r="203" spans="1:5" ht="38.25">
      <c r="A203" t="s">
        <v>43</v>
      </c>
      <c r="E203" s="29" t="s">
        <v>357</v>
      </c>
    </row>
    <row r="204" spans="1:16" ht="12.75">
      <c r="A204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172</v>
      </c>
      <c s="26">
        <v>8.5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361</v>
      </c>
    </row>
    <row r="206" spans="1:5" ht="38.25">
      <c r="A206" s="30" t="s">
        <v>42</v>
      </c>
      <c r="E206" s="31" t="s">
        <v>356</v>
      </c>
    </row>
    <row r="207" spans="1:5" ht="38.25">
      <c r="A207" t="s">
        <v>43</v>
      </c>
      <c r="E207" s="29" t="s">
        <v>357</v>
      </c>
    </row>
    <row r="208" spans="1:16" ht="12.75">
      <c r="A208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190</v>
      </c>
      <c s="26">
        <v>3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365</v>
      </c>
    </row>
    <row r="210" spans="1:5" ht="12.75">
      <c r="A210" s="30" t="s">
        <v>42</v>
      </c>
      <c r="E210" s="31" t="s">
        <v>366</v>
      </c>
    </row>
    <row r="211" spans="1:5" ht="51">
      <c r="A211" t="s">
        <v>43</v>
      </c>
      <c r="E211" s="29" t="s">
        <v>367</v>
      </c>
    </row>
    <row r="212" spans="1:16" ht="12.75">
      <c r="A212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190</v>
      </c>
      <c s="26">
        <v>31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12.75">
      <c r="A213" s="28" t="s">
        <v>40</v>
      </c>
      <c r="E213" s="29" t="s">
        <v>37</v>
      </c>
    </row>
    <row r="214" spans="1:5" ht="38.25">
      <c r="A214" s="30" t="s">
        <v>42</v>
      </c>
      <c r="E214" s="31" t="s">
        <v>371</v>
      </c>
    </row>
    <row r="215" spans="1:5" ht="25.5">
      <c r="A215" t="s">
        <v>43</v>
      </c>
      <c r="E215" s="29" t="s">
        <v>372</v>
      </c>
    </row>
    <row r="216" spans="1:16" ht="12.75">
      <c r="A216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172</v>
      </c>
      <c s="26">
        <v>0.713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37</v>
      </c>
    </row>
    <row r="218" spans="1:5" ht="12.75">
      <c r="A218" s="30" t="s">
        <v>42</v>
      </c>
      <c r="E218" s="31" t="s">
        <v>376</v>
      </c>
    </row>
    <row r="219" spans="1:5" ht="25.5">
      <c r="A219" t="s">
        <v>43</v>
      </c>
      <c r="E219" s="29" t="s">
        <v>377</v>
      </c>
    </row>
    <row r="220" spans="1:16" ht="12.75">
      <c r="A220" s="19" t="s">
        <v>35</v>
      </c>
      <c s="23" t="s">
        <v>378</v>
      </c>
      <c s="23" t="s">
        <v>379</v>
      </c>
      <c s="19" t="s">
        <v>37</v>
      </c>
      <c s="24" t="s">
        <v>380</v>
      </c>
      <c s="25" t="s">
        <v>190</v>
      </c>
      <c s="26">
        <v>18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2.75">
      <c r="A221" s="28" t="s">
        <v>40</v>
      </c>
      <c r="E221" s="29" t="s">
        <v>37</v>
      </c>
    </row>
    <row r="222" spans="1:5" ht="12.75">
      <c r="A222" s="30" t="s">
        <v>42</v>
      </c>
      <c r="E222" s="31" t="s">
        <v>381</v>
      </c>
    </row>
    <row r="223" spans="1:5" ht="38.25">
      <c r="A223" t="s">
        <v>43</v>
      </c>
      <c r="E223" s="29" t="s">
        <v>382</v>
      </c>
    </row>
    <row r="224" spans="1:16" ht="25.5">
      <c r="A224" s="19" t="s">
        <v>35</v>
      </c>
      <c s="23" t="s">
        <v>383</v>
      </c>
      <c s="23" t="s">
        <v>384</v>
      </c>
      <c s="19" t="s">
        <v>37</v>
      </c>
      <c s="24" t="s">
        <v>385</v>
      </c>
      <c s="25" t="s">
        <v>190</v>
      </c>
      <c s="26">
        <v>4.8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37</v>
      </c>
    </row>
    <row r="226" spans="1:5" ht="12.75">
      <c r="A226" s="30" t="s">
        <v>42</v>
      </c>
      <c r="E226" s="31" t="s">
        <v>386</v>
      </c>
    </row>
    <row r="227" spans="1:5" ht="38.25">
      <c r="A227" t="s">
        <v>43</v>
      </c>
      <c r="E227" s="29" t="s">
        <v>382</v>
      </c>
    </row>
    <row r="228" spans="1:16" ht="12.75">
      <c r="A228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172</v>
      </c>
      <c s="26">
        <v>156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12.75">
      <c r="A229" s="28" t="s">
        <v>40</v>
      </c>
      <c r="E229" s="29" t="s">
        <v>390</v>
      </c>
    </row>
    <row r="230" spans="1:5" ht="12.75">
      <c r="A230" s="30" t="s">
        <v>42</v>
      </c>
      <c r="E230" s="31" t="s">
        <v>391</v>
      </c>
    </row>
    <row r="231" spans="1:5" ht="25.5">
      <c r="A231" t="s">
        <v>43</v>
      </c>
      <c r="E231" s="29" t="s">
        <v>392</v>
      </c>
    </row>
    <row r="232" spans="1:16" ht="12.75">
      <c r="A232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129</v>
      </c>
      <c s="26">
        <v>1.3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37</v>
      </c>
    </row>
    <row r="234" spans="1:5" ht="12.75">
      <c r="A234" s="30" t="s">
        <v>42</v>
      </c>
      <c r="E234" s="31" t="s">
        <v>396</v>
      </c>
    </row>
    <row r="235" spans="1:5" ht="102">
      <c r="A235" t="s">
        <v>43</v>
      </c>
      <c r="E235" s="29" t="s">
        <v>397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